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msteiger\UM-W10-O2016\Übungen_ua\um-w10-o2016_ua_bu\04_ex2016-ua - Übungsdateien\04_ex2016-ua - Übungsdateien\"/>
    </mc:Choice>
  </mc:AlternateContent>
  <bookViews>
    <workbookView xWindow="0" yWindow="0" windowWidth="19200" windowHeight="11490"/>
  </bookViews>
  <sheets>
    <sheet name="Autoverkauf Übersicht" sheetId="1" r:id="rId1"/>
  </sheets>
  <definedNames>
    <definedName name="_xlnm.Print_Titles" localSheetId="0">'Autoverkauf Übersicht'!$1:$1</definedName>
  </definedNames>
  <calcPr calcId="162913"/>
</workbook>
</file>

<file path=xl/calcChain.xml><?xml version="1.0" encoding="utf-8"?>
<calcChain xmlns="http://schemas.openxmlformats.org/spreadsheetml/2006/main">
  <c r="E55" i="1" l="1"/>
  <c r="D55" i="1"/>
  <c r="C55" i="1"/>
  <c r="B55" i="1"/>
  <c r="E35" i="1" l="1"/>
  <c r="D35" i="1"/>
  <c r="C35" i="1"/>
  <c r="B35" i="1"/>
  <c r="M17" i="1"/>
  <c r="L17" i="1"/>
  <c r="K17" i="1"/>
  <c r="J17" i="1"/>
  <c r="I17" i="1"/>
  <c r="H17" i="1"/>
  <c r="G17" i="1"/>
  <c r="F17" i="1"/>
  <c r="E17" i="1"/>
  <c r="D17" i="1"/>
  <c r="C17" i="1"/>
  <c r="B17" i="1"/>
</calcChain>
</file>

<file path=xl/sharedStrings.xml><?xml version="1.0" encoding="utf-8"?>
<sst xmlns="http://schemas.openxmlformats.org/spreadsheetml/2006/main" count="66" uniqueCount="34">
  <si>
    <t>Stand:  4. Quartal</t>
  </si>
  <si>
    <t>Marke</t>
  </si>
  <si>
    <t>Jan</t>
  </si>
  <si>
    <t>Feb</t>
  </si>
  <si>
    <t>Mär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</si>
  <si>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</si>
  <si>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</si>
  <si>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</si>
  <si>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</si>
  <si>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</si>
  <si>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</si>
  <si>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</si>
  <si>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</si>
  <si>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</si>
  <si>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AUDI</t>
  </si>
  <si>
    <t>BMW</t>
  </si>
  <si>
    <t>FIAT</t>
  </si>
  <si>
    <t>FORD</t>
  </si>
  <si>
    <t>HONDA</t>
  </si>
  <si>
    <t>MAZDA</t>
  </si>
  <si>
    <t>MERCEDES</t>
  </si>
  <si>
    <t>OPEL</t>
  </si>
  <si>
    <t>PORSCHE</t>
  </si>
  <si>
    <t>RENAULT</t>
  </si>
  <si>
    <t>TOYOTA</t>
  </si>
  <si>
    <t>VW</t>
  </si>
  <si>
    <t>Ergebnis</t>
  </si>
  <si>
    <t>QUARTALSÜBERSICHT</t>
  </si>
  <si>
    <t>1. Quart.</t>
  </si>
  <si>
    <t>2. Quart.</t>
  </si>
  <si>
    <t>3. Quart.</t>
  </si>
  <si>
    <t>4. Quart.</t>
  </si>
  <si>
    <t>Gebrauchtwagenverkäufe des letzten Jahres</t>
  </si>
  <si>
    <t>QUARTALSÜBERSICHT (Vorjahr)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</si>
</sst>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Protection="1"/>
    <xf numFmtId="0" fontId="3" fillId="0" borderId="0" xfId="0" applyFont="1" applyProtection="1"/>
    <xf numFmtId="0" fontId="1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6" fillId="2" borderId="0" xfId="0" applyFont="1" applyFill="1" applyAlignment="1" applyProtection="1">
      <alignment horizontal="center"/>
    </xf>
    <xf numFmtId="0" fontId="1" fillId="2" borderId="0" xfId="0" applyFont="1" applyFill="1" applyAlignment="1" applyProtection="1">
      <alignment horizontal="center"/>
    </xf>
  </cellXfs>
  <cellStyles count="1">
    <cellStyle name="Standard" xfId="0" builtinId="0"/>
  </cellStyles>
  <dxfs count="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right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right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right" vertical="bottom" textRotation="0" wrapText="0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elle1" displayName="Tabelle1" ref="A4:M17" totalsRowCount="1" headerRowDxfId="54" dataDxfId="53" totalsRowDxfId="52">
  <tableColumns count="13">
    <tableColumn id="1" name="Marke" totalsRowLabel="Ergebnis" dataDxfId="51" totalsRowDxfId="50"/>
    <tableColumn id="2" name="Jan" totalsRowFunction="sum" dataDxfId="49" totalsRowDxfId="48"/>
    <tableColumn id="3" name="Feb" totalsRowFunction="sum" dataDxfId="47" totalsRowDxfId="46"/>
    <tableColumn id="4" name="Mär" totalsRowFunction="sum" dataDxfId="45" totalsRowDxfId="44"/>
    <tableColumn id="5" name="Apr" totalsRowFunction="sum" dataDxfId="43" totalsRowDxfId="42"/>
    <tableColumn id="6" name="Mai" totalsRowFunction="sum" dataDxfId="41" totalsRowDxfId="40"/>
    <tableColumn id="7" name="Jun" totalsRowFunction="sum" dataDxfId="39" totalsRowDxfId="38"/>
    <tableColumn id="8" name="Jul" totalsRowFunction="sum" dataDxfId="37" totalsRowDxfId="36"/>
    <tableColumn id="9" name="Aug" totalsRowFunction="sum" dataDxfId="35" totalsRowDxfId="34"/>
    <tableColumn id="10" name="Sep" totalsRowFunction="sum" dataDxfId="33" totalsRowDxfId="32"/>
    <tableColumn id="11" name="Okt" totalsRowFunction="sum" dataDxfId="31" totalsRowDxfId="30"/>
    <tableColumn id="12" name="Nov" totalsRowFunction="sum" dataDxfId="29" totalsRowDxfId="28"/>
    <tableColumn id="13" name="Dez" totalsRowFunction="sum" dataDxfId="27" totalsRowDxfId="26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4" name="Tabelle2" displayName="Tabelle2" ref="A22:E35" totalsRowCount="1" headerRowDxfId="25" dataDxfId="24" totalsRowDxfId="23">
  <tableColumns count="5">
    <tableColumn id="1" name="Marke" totalsRowLabel="Ergebnis" dataDxfId="22" totalsRowDxfId="21"/>
    <tableColumn id="2" name="1. Quart." totalsRowFunction="sum" dataDxfId="20" totalsRowDxfId="19"/>
    <tableColumn id="3" name="2. Quart." totalsRowFunction="sum" dataDxfId="18" totalsRowDxfId="17"/>
    <tableColumn id="4" name="3. Quart." totalsRowFunction="sum" dataDxfId="16" totalsRowDxfId="15"/>
    <tableColumn id="5" name="4. Quart." totalsRowFunction="sum" dataDxfId="14" totalsRowDxfId="13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id="7" name="Tabelle28" displayName="Tabelle28" ref="A42:E55" totalsRowCount="1" headerRowDxfId="12" dataDxfId="11" totalsRowDxfId="10">
  <tableColumns count="5">
    <tableColumn id="1" name="Marke" totalsRowLabel="Ergebnis" dataDxfId="9" totalsRowDxfId="8"/>
    <tableColumn id="2" name="1. Quart." totalsRowFunction="sum" dataDxfId="7" totalsRowDxfId="6"/>
    <tableColumn id="3" name="2. Quart." totalsRowFunction="sum" dataDxfId="5" totalsRowDxfId="4"/>
    <tableColumn id="4" name="3. Quart." totalsRowFunction="sum" dataDxfId="3" totalsRowDxfId="2"/>
    <tableColumn id="5" name="4. Quart." totalsRowFunction="sum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zoomScaleNormal="100" zoomScaleSheetLayoutView="100" workbookViewId="0">
      <selection activeCell="P15" sqref="P15"/>
    </sheetView>
  </sheetViews>
  <sheetFormatPr baseColWidth="10" defaultRowHeight="15" x14ac:dyDescent="0.25"/>
  <cols>
    <col min="1" max="1" width="9.85546875" customWidth="1"/>
    <col min="2" max="13" width="8.85546875" customWidth="1"/>
  </cols>
  <sheetData>
    <row r="1" spans="1:14" ht="25.5" customHeight="1" x14ac:dyDescent="0.3">
      <c r="A1" s="7" t="s">
        <v>32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1"/>
    </row>
    <row r="2" spans="1:14" ht="24.75" customHeight="1" x14ac:dyDescent="0.25">
      <c r="A2" s="3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1"/>
    </row>
    <row r="3" spans="1:14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1"/>
    </row>
    <row r="4" spans="1:14" ht="27" customHeight="1" x14ac:dyDescent="0.25">
      <c r="A4" s="6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2"/>
    </row>
    <row r="5" spans="1:14" ht="27" customHeight="1" x14ac:dyDescent="0.25">
      <c r="A5" s="4" t="s">
        <v>14</v>
      </c>
      <c r="B5" s="4">
        <v>202</v>
      </c>
      <c r="C5" s="4">
        <v>190</v>
      </c>
      <c r="D5" s="4">
        <v>185</v>
      </c>
      <c r="E5" s="4">
        <v>189</v>
      </c>
      <c r="F5" s="4">
        <v>190</v>
      </c>
      <c r="G5" s="4">
        <v>178</v>
      </c>
      <c r="H5" s="4">
        <v>154</v>
      </c>
      <c r="I5" s="4">
        <v>206</v>
      </c>
      <c r="J5" s="4">
        <v>198</v>
      </c>
      <c r="K5" s="4">
        <v>186</v>
      </c>
      <c r="L5" s="4">
        <v>185</v>
      </c>
      <c r="M5" s="4">
        <v>162</v>
      </c>
      <c r="N5" s="1"/>
    </row>
    <row r="6" spans="1:14" ht="27" customHeight="1" x14ac:dyDescent="0.25">
      <c r="A6" s="4" t="s">
        <v>15</v>
      </c>
      <c r="B6" s="4">
        <v>54</v>
      </c>
      <c r="C6" s="4">
        <v>50</v>
      </c>
      <c r="D6" s="4">
        <v>22</v>
      </c>
      <c r="E6" s="4">
        <v>79</v>
      </c>
      <c r="F6" s="4">
        <v>56</v>
      </c>
      <c r="G6" s="4">
        <v>40</v>
      </c>
      <c r="H6" s="4">
        <v>44</v>
      </c>
      <c r="I6" s="4">
        <v>98</v>
      </c>
      <c r="J6" s="4">
        <v>132</v>
      </c>
      <c r="K6" s="4">
        <v>145</v>
      </c>
      <c r="L6" s="4">
        <v>154</v>
      </c>
      <c r="M6" s="4">
        <v>98</v>
      </c>
      <c r="N6" s="1"/>
    </row>
    <row r="7" spans="1:14" ht="27" customHeight="1" x14ac:dyDescent="0.25">
      <c r="A7" s="4" t="s">
        <v>16</v>
      </c>
      <c r="B7" s="4">
        <v>321</v>
      </c>
      <c r="C7" s="4">
        <v>354</v>
      </c>
      <c r="D7" s="4">
        <v>286</v>
      </c>
      <c r="E7" s="4">
        <v>191</v>
      </c>
      <c r="F7" s="4">
        <v>164</v>
      </c>
      <c r="G7" s="4">
        <v>322</v>
      </c>
      <c r="H7" s="4">
        <v>299</v>
      </c>
      <c r="I7" s="4">
        <v>283</v>
      </c>
      <c r="J7" s="4">
        <v>270</v>
      </c>
      <c r="K7" s="4">
        <v>293</v>
      </c>
      <c r="L7" s="4">
        <v>284</v>
      </c>
      <c r="M7" s="4">
        <v>265</v>
      </c>
      <c r="N7" s="1"/>
    </row>
    <row r="8" spans="1:14" ht="27" customHeight="1" x14ac:dyDescent="0.25">
      <c r="A8" s="4" t="s">
        <v>17</v>
      </c>
      <c r="B8" s="4">
        <v>562</v>
      </c>
      <c r="C8" s="4">
        <v>462</v>
      </c>
      <c r="D8" s="4">
        <v>609</v>
      </c>
      <c r="E8" s="4">
        <v>465</v>
      </c>
      <c r="F8" s="4">
        <v>422</v>
      </c>
      <c r="G8" s="4">
        <v>406</v>
      </c>
      <c r="H8" s="4">
        <v>451</v>
      </c>
      <c r="I8" s="4">
        <v>482</v>
      </c>
      <c r="J8" s="4">
        <v>456</v>
      </c>
      <c r="K8" s="4">
        <v>498</v>
      </c>
      <c r="L8" s="4">
        <v>452</v>
      </c>
      <c r="M8" s="4">
        <v>433</v>
      </c>
      <c r="N8" s="1"/>
    </row>
    <row r="9" spans="1:14" ht="27" customHeight="1" x14ac:dyDescent="0.25">
      <c r="A9" s="4" t="s">
        <v>18</v>
      </c>
      <c r="B9" s="4">
        <v>187</v>
      </c>
      <c r="C9" s="4">
        <v>95</v>
      </c>
      <c r="D9" s="4">
        <v>122</v>
      </c>
      <c r="E9" s="4">
        <v>103</v>
      </c>
      <c r="F9" s="4">
        <v>113</v>
      </c>
      <c r="G9" s="4">
        <v>88</v>
      </c>
      <c r="H9" s="4">
        <v>132</v>
      </c>
      <c r="I9" s="4">
        <v>164</v>
      </c>
      <c r="J9" s="4">
        <v>118</v>
      </c>
      <c r="K9" s="4">
        <v>138</v>
      </c>
      <c r="L9" s="4">
        <v>144</v>
      </c>
      <c r="M9" s="4">
        <v>128</v>
      </c>
      <c r="N9" s="1"/>
    </row>
    <row r="10" spans="1:14" ht="27" customHeight="1" x14ac:dyDescent="0.25">
      <c r="A10" s="4" t="s">
        <v>19</v>
      </c>
      <c r="B10" s="4">
        <v>284</v>
      </c>
      <c r="C10" s="4">
        <v>296</v>
      </c>
      <c r="D10" s="4">
        <v>372</v>
      </c>
      <c r="E10" s="4">
        <v>390</v>
      </c>
      <c r="F10" s="4">
        <v>395</v>
      </c>
      <c r="G10" s="4">
        <v>375</v>
      </c>
      <c r="H10" s="4">
        <v>395</v>
      </c>
      <c r="I10" s="4">
        <v>413</v>
      </c>
      <c r="J10" s="4">
        <v>385</v>
      </c>
      <c r="K10" s="4">
        <v>355</v>
      </c>
      <c r="L10" s="4">
        <v>372</v>
      </c>
      <c r="M10" s="4">
        <v>246</v>
      </c>
      <c r="N10" s="1"/>
    </row>
    <row r="11" spans="1:14" ht="27" customHeight="1" x14ac:dyDescent="0.25">
      <c r="A11" s="4" t="s">
        <v>20</v>
      </c>
      <c r="B11" s="4">
        <v>90</v>
      </c>
      <c r="C11" s="4">
        <v>80</v>
      </c>
      <c r="D11" s="4">
        <v>101</v>
      </c>
      <c r="E11" s="4">
        <v>121</v>
      </c>
      <c r="F11" s="4">
        <v>151</v>
      </c>
      <c r="G11" s="4">
        <v>122</v>
      </c>
      <c r="H11" s="4">
        <v>165</v>
      </c>
      <c r="I11" s="4">
        <v>166</v>
      </c>
      <c r="J11" s="4">
        <v>134</v>
      </c>
      <c r="K11" s="4">
        <v>161</v>
      </c>
      <c r="L11" s="4">
        <v>150</v>
      </c>
      <c r="M11" s="4">
        <v>112</v>
      </c>
      <c r="N11" s="1"/>
    </row>
    <row r="12" spans="1:14" ht="27" customHeight="1" x14ac:dyDescent="0.25">
      <c r="A12" s="4" t="s">
        <v>21</v>
      </c>
      <c r="B12" s="4">
        <v>452</v>
      </c>
      <c r="C12" s="4">
        <v>426</v>
      </c>
      <c r="D12" s="4">
        <v>485</v>
      </c>
      <c r="E12" s="4">
        <v>397</v>
      </c>
      <c r="F12" s="4">
        <v>294</v>
      </c>
      <c r="G12" s="4">
        <v>365</v>
      </c>
      <c r="H12" s="4">
        <v>385</v>
      </c>
      <c r="I12" s="4">
        <v>405</v>
      </c>
      <c r="J12" s="4">
        <v>466</v>
      </c>
      <c r="K12" s="4">
        <v>405</v>
      </c>
      <c r="L12" s="4">
        <v>420</v>
      </c>
      <c r="M12" s="4">
        <v>317</v>
      </c>
      <c r="N12" s="1"/>
    </row>
    <row r="13" spans="1:14" ht="27" customHeight="1" x14ac:dyDescent="0.25">
      <c r="A13" s="4" t="s">
        <v>22</v>
      </c>
      <c r="B13" s="4">
        <v>3</v>
      </c>
      <c r="C13" s="4">
        <v>1</v>
      </c>
      <c r="D13" s="4">
        <v>2</v>
      </c>
      <c r="E13" s="4">
        <v>6</v>
      </c>
      <c r="F13" s="4">
        <v>7</v>
      </c>
      <c r="G13" s="4">
        <v>12</v>
      </c>
      <c r="H13" s="4">
        <v>10</v>
      </c>
      <c r="I13" s="4">
        <v>12</v>
      </c>
      <c r="J13" s="4">
        <v>10</v>
      </c>
      <c r="K13" s="4">
        <v>7</v>
      </c>
      <c r="L13" s="4">
        <v>9</v>
      </c>
      <c r="M13" s="4">
        <v>6</v>
      </c>
      <c r="N13" s="1"/>
    </row>
    <row r="14" spans="1:14" ht="27" customHeight="1" x14ac:dyDescent="0.25">
      <c r="A14" s="4" t="s">
        <v>23</v>
      </c>
      <c r="B14" s="4">
        <v>28</v>
      </c>
      <c r="C14" s="4">
        <v>85</v>
      </c>
      <c r="D14" s="4">
        <v>60</v>
      </c>
      <c r="E14" s="4">
        <v>56</v>
      </c>
      <c r="F14" s="4">
        <v>66</v>
      </c>
      <c r="G14" s="4">
        <v>82</v>
      </c>
      <c r="H14" s="4">
        <v>80</v>
      </c>
      <c r="I14" s="4">
        <v>95</v>
      </c>
      <c r="J14" s="4">
        <v>102</v>
      </c>
      <c r="K14" s="4">
        <v>105</v>
      </c>
      <c r="L14" s="4">
        <v>125</v>
      </c>
      <c r="M14" s="4">
        <v>115</v>
      </c>
      <c r="N14" s="1"/>
    </row>
    <row r="15" spans="1:14" ht="27" customHeight="1" x14ac:dyDescent="0.25">
      <c r="A15" s="4" t="s">
        <v>24</v>
      </c>
      <c r="B15" s="4">
        <v>252</v>
      </c>
      <c r="C15" s="4">
        <v>212</v>
      </c>
      <c r="D15" s="4">
        <v>264</v>
      </c>
      <c r="E15" s="4">
        <v>258</v>
      </c>
      <c r="F15" s="4">
        <v>294</v>
      </c>
      <c r="G15" s="4">
        <v>305</v>
      </c>
      <c r="H15" s="4">
        <v>295</v>
      </c>
      <c r="I15" s="4">
        <v>285</v>
      </c>
      <c r="J15" s="4">
        <v>275</v>
      </c>
      <c r="K15" s="4">
        <v>285</v>
      </c>
      <c r="L15" s="4">
        <v>298</v>
      </c>
      <c r="M15" s="4">
        <v>265</v>
      </c>
      <c r="N15" s="1"/>
    </row>
    <row r="16" spans="1:14" ht="27" customHeight="1" x14ac:dyDescent="0.25">
      <c r="A16" s="4" t="s">
        <v>25</v>
      </c>
      <c r="B16" s="4">
        <v>561</v>
      </c>
      <c r="C16" s="4">
        <v>674</v>
      </c>
      <c r="D16" s="4">
        <v>679</v>
      </c>
      <c r="E16" s="4">
        <v>658</v>
      </c>
      <c r="F16" s="4">
        <v>644</v>
      </c>
      <c r="G16" s="4">
        <v>622</v>
      </c>
      <c r="H16" s="4">
        <v>579</v>
      </c>
      <c r="I16" s="4">
        <v>685</v>
      </c>
      <c r="J16" s="4">
        <v>690</v>
      </c>
      <c r="K16" s="4">
        <v>652</v>
      </c>
      <c r="L16" s="4">
        <v>594</v>
      </c>
      <c r="M16" s="4">
        <v>584</v>
      </c>
      <c r="N16" s="1"/>
    </row>
    <row r="17" spans="1:14" ht="27" customHeight="1" x14ac:dyDescent="0.25">
      <c r="A17" s="4" t="s">
        <v>26</v>
      </c>
      <c r="B17" s="4">
        <f>SUBTOTAL(109,Tabelle1[Jan])</f>
        <v>2996</v>
      </c>
      <c r="C17" s="4">
        <f>SUBTOTAL(109,Tabelle1[Feb])</f>
        <v>2925</v>
      </c>
      <c r="D17" s="4">
        <f>SUBTOTAL(109,Tabelle1[Mär])</f>
        <v>3187</v>
      </c>
      <c r="E17" s="4">
        <f>SUBTOTAL(109,Tabelle1[Apr])</f>
        <v>2913</v>
      </c>
      <c r="F17" s="4">
        <f>SUBTOTAL(109,Tabelle1[Mai])</f>
        <v>2796</v>
      </c>
      <c r="G17" s="4">
        <f>SUBTOTAL(109,Tabelle1[Jun])</f>
        <v>2917</v>
      </c>
      <c r="H17" s="4">
        <f>SUBTOTAL(109,Tabelle1[Jul])</f>
        <v>2989</v>
      </c>
      <c r="I17" s="4">
        <f>SUBTOTAL(109,Tabelle1[Aug])</f>
        <v>3294</v>
      </c>
      <c r="J17" s="4">
        <f>SUBTOTAL(109,Tabelle1[Sep])</f>
        <v>3236</v>
      </c>
      <c r="K17" s="4">
        <f>SUBTOTAL(109,Tabelle1[Okt])</f>
        <v>3230</v>
      </c>
      <c r="L17" s="4">
        <f>SUBTOTAL(109,Tabelle1[Nov])</f>
        <v>3187</v>
      </c>
      <c r="M17" s="4">
        <f>SUBTOTAL(109,Tabelle1[Dez])</f>
        <v>2731</v>
      </c>
      <c r="N17" s="1"/>
    </row>
    <row r="18" spans="1:14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1"/>
    </row>
    <row r="19" spans="1:14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1"/>
    </row>
    <row r="20" spans="1:14" ht="21.75" customHeight="1" x14ac:dyDescent="0.25">
      <c r="A20" s="8" t="s">
        <v>27</v>
      </c>
      <c r="B20" s="8"/>
      <c r="C20" s="8"/>
      <c r="D20" s="8"/>
      <c r="E20" s="8"/>
      <c r="F20" s="1"/>
      <c r="G20" s="1"/>
      <c r="H20" s="1"/>
      <c r="I20" s="1"/>
      <c r="J20" s="1"/>
      <c r="K20" s="1"/>
      <c r="L20" s="1"/>
      <c r="M20" s="1"/>
      <c r="N20" s="1"/>
    </row>
    <row r="21" spans="1:14" ht="21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2"/>
    </row>
    <row r="22" spans="1:14" ht="21.75" customHeight="1" x14ac:dyDescent="0.25">
      <c r="A22" s="6" t="s">
        <v>1</v>
      </c>
      <c r="B22" s="5" t="s">
        <v>28</v>
      </c>
      <c r="C22" s="5" t="s">
        <v>29</v>
      </c>
      <c r="D22" s="5" t="s">
        <v>30</v>
      </c>
      <c r="E22" s="5" t="s">
        <v>31</v>
      </c>
      <c r="F22" s="2"/>
      <c r="G22" s="2"/>
      <c r="H22" s="2"/>
      <c r="I22" s="2"/>
      <c r="J22" s="2"/>
      <c r="K22" s="2"/>
      <c r="L22" s="2"/>
      <c r="M22" s="2"/>
      <c r="N22" s="1"/>
    </row>
    <row r="23" spans="1:14" ht="21.75" customHeight="1" x14ac:dyDescent="0.25">
      <c r="A23" s="4" t="s">
        <v>14</v>
      </c>
      <c r="B23" s="4">
        <v>577</v>
      </c>
      <c r="C23" s="4">
        <v>557</v>
      </c>
      <c r="D23" s="4">
        <v>558</v>
      </c>
      <c r="E23" s="4">
        <v>533</v>
      </c>
      <c r="F23" s="1"/>
      <c r="G23" s="1"/>
      <c r="H23" s="1"/>
      <c r="I23" s="1"/>
      <c r="J23" s="1"/>
      <c r="K23" s="1"/>
      <c r="L23" s="1"/>
      <c r="M23" s="1"/>
      <c r="N23" s="1"/>
    </row>
    <row r="24" spans="1:14" ht="21.75" customHeight="1" x14ac:dyDescent="0.25">
      <c r="A24" s="4" t="s">
        <v>15</v>
      </c>
      <c r="B24" s="4">
        <v>126</v>
      </c>
      <c r="C24" s="4">
        <v>175</v>
      </c>
      <c r="D24" s="4">
        <v>274</v>
      </c>
      <c r="E24" s="4">
        <v>397</v>
      </c>
      <c r="F24" s="1"/>
      <c r="G24" s="1"/>
      <c r="H24" s="1"/>
      <c r="I24" s="1"/>
      <c r="J24" s="1"/>
      <c r="K24" s="1"/>
      <c r="L24" s="1"/>
      <c r="M24" s="1"/>
      <c r="N24" s="1"/>
    </row>
    <row r="25" spans="1:14" ht="21.75" customHeight="1" x14ac:dyDescent="0.25">
      <c r="A25" s="4" t="s">
        <v>16</v>
      </c>
      <c r="B25" s="4">
        <v>961</v>
      </c>
      <c r="C25" s="4">
        <v>677</v>
      </c>
      <c r="D25" s="4">
        <v>852</v>
      </c>
      <c r="E25" s="4">
        <v>842</v>
      </c>
      <c r="F25" s="1"/>
      <c r="G25" s="1"/>
      <c r="H25" s="1"/>
      <c r="I25" s="1"/>
      <c r="J25" s="1"/>
      <c r="K25" s="1"/>
      <c r="L25" s="1"/>
      <c r="M25" s="1"/>
      <c r="N25" s="1"/>
    </row>
    <row r="26" spans="1:14" ht="21.75" customHeight="1" x14ac:dyDescent="0.25">
      <c r="A26" s="4" t="s">
        <v>17</v>
      </c>
      <c r="B26" s="4">
        <v>1633</v>
      </c>
      <c r="C26" s="4">
        <v>1293</v>
      </c>
      <c r="D26" s="4">
        <v>1389</v>
      </c>
      <c r="E26" s="4">
        <v>1383</v>
      </c>
      <c r="F26" s="1"/>
      <c r="G26" s="1"/>
      <c r="H26" s="1"/>
      <c r="I26" s="1"/>
      <c r="J26" s="1"/>
      <c r="K26" s="1"/>
      <c r="L26" s="1"/>
      <c r="M26" s="1"/>
      <c r="N26" s="1"/>
    </row>
    <row r="27" spans="1:14" ht="21.75" customHeight="1" x14ac:dyDescent="0.25">
      <c r="A27" s="4" t="s">
        <v>18</v>
      </c>
      <c r="B27" s="4">
        <v>404</v>
      </c>
      <c r="C27" s="4">
        <v>304</v>
      </c>
      <c r="D27" s="4">
        <v>414</v>
      </c>
      <c r="E27" s="4">
        <v>410</v>
      </c>
      <c r="F27" s="1"/>
      <c r="G27" s="1"/>
      <c r="H27" s="1"/>
      <c r="I27" s="1"/>
      <c r="J27" s="1"/>
      <c r="K27" s="1"/>
      <c r="L27" s="1"/>
      <c r="M27" s="1"/>
      <c r="N27" s="1"/>
    </row>
    <row r="28" spans="1:14" ht="21.75" customHeight="1" x14ac:dyDescent="0.25">
      <c r="A28" s="4" t="s">
        <v>19</v>
      </c>
      <c r="B28" s="4">
        <v>952</v>
      </c>
      <c r="C28" s="4">
        <v>1160</v>
      </c>
      <c r="D28" s="4">
        <v>1193</v>
      </c>
      <c r="E28" s="4">
        <v>973</v>
      </c>
      <c r="F28" s="1"/>
      <c r="G28" s="1"/>
      <c r="H28" s="1"/>
      <c r="I28" s="1"/>
      <c r="J28" s="1"/>
      <c r="K28" s="1"/>
      <c r="L28" s="1"/>
      <c r="M28" s="1"/>
      <c r="N28" s="1"/>
    </row>
    <row r="29" spans="1:14" ht="21.75" customHeight="1" x14ac:dyDescent="0.25">
      <c r="A29" s="4" t="s">
        <v>20</v>
      </c>
      <c r="B29" s="4">
        <v>271</v>
      </c>
      <c r="C29" s="4">
        <v>394</v>
      </c>
      <c r="D29" s="4">
        <v>465</v>
      </c>
      <c r="E29" s="4">
        <v>423</v>
      </c>
      <c r="F29" s="1"/>
      <c r="G29" s="1"/>
      <c r="H29" s="1"/>
      <c r="I29" s="1"/>
      <c r="J29" s="1"/>
      <c r="K29" s="1"/>
      <c r="L29" s="1"/>
      <c r="M29" s="1"/>
      <c r="N29" s="1"/>
    </row>
    <row r="30" spans="1:14" ht="21.75" customHeight="1" x14ac:dyDescent="0.25">
      <c r="A30" s="4" t="s">
        <v>21</v>
      </c>
      <c r="B30" s="4">
        <v>1363</v>
      </c>
      <c r="C30" s="4">
        <v>1056</v>
      </c>
      <c r="D30" s="4">
        <v>1256</v>
      </c>
      <c r="E30" s="4">
        <v>1142</v>
      </c>
      <c r="F30" s="1"/>
      <c r="G30" s="1"/>
      <c r="H30" s="1"/>
      <c r="I30" s="1"/>
      <c r="J30" s="1"/>
      <c r="K30" s="1"/>
      <c r="L30" s="1"/>
      <c r="M30" s="1"/>
      <c r="N30" s="1"/>
    </row>
    <row r="31" spans="1:14" ht="21.75" customHeight="1" x14ac:dyDescent="0.25">
      <c r="A31" s="4" t="s">
        <v>22</v>
      </c>
      <c r="B31" s="4">
        <v>6</v>
      </c>
      <c r="C31" s="4">
        <v>25</v>
      </c>
      <c r="D31" s="4">
        <v>32</v>
      </c>
      <c r="E31" s="4">
        <v>22</v>
      </c>
      <c r="F31" s="1"/>
      <c r="G31" s="1"/>
      <c r="H31" s="1"/>
      <c r="I31" s="1"/>
      <c r="J31" s="1"/>
      <c r="K31" s="1"/>
      <c r="L31" s="1"/>
      <c r="M31" s="1"/>
      <c r="N31" s="1"/>
    </row>
    <row r="32" spans="1:14" ht="21.75" customHeight="1" x14ac:dyDescent="0.25">
      <c r="A32" s="4" t="s">
        <v>23</v>
      </c>
      <c r="B32" s="4">
        <v>173</v>
      </c>
      <c r="C32" s="4">
        <v>204</v>
      </c>
      <c r="D32" s="4">
        <v>277</v>
      </c>
      <c r="E32" s="4">
        <v>345</v>
      </c>
      <c r="F32" s="1"/>
      <c r="G32" s="1"/>
      <c r="H32" s="1"/>
      <c r="I32" s="1"/>
      <c r="J32" s="1"/>
      <c r="K32" s="1"/>
      <c r="L32" s="1"/>
      <c r="M32" s="1"/>
      <c r="N32" s="1"/>
    </row>
    <row r="33" spans="1:14" ht="21.75" customHeight="1" x14ac:dyDescent="0.25">
      <c r="A33" s="4" t="s">
        <v>24</v>
      </c>
      <c r="B33" s="4">
        <v>728</v>
      </c>
      <c r="C33" s="4">
        <v>857</v>
      </c>
      <c r="D33" s="4">
        <v>855</v>
      </c>
      <c r="E33" s="4">
        <v>848</v>
      </c>
      <c r="F33" s="1"/>
      <c r="G33" s="1"/>
      <c r="H33" s="1"/>
      <c r="I33" s="1"/>
      <c r="J33" s="1"/>
      <c r="K33" s="1"/>
      <c r="L33" s="1"/>
      <c r="M33" s="1"/>
      <c r="N33" s="1"/>
    </row>
    <row r="34" spans="1:14" ht="21.75" customHeight="1" x14ac:dyDescent="0.25">
      <c r="A34" s="4" t="s">
        <v>25</v>
      </c>
      <c r="B34" s="4">
        <v>1914</v>
      </c>
      <c r="C34" s="4">
        <v>1924</v>
      </c>
      <c r="D34" s="4">
        <v>1954</v>
      </c>
      <c r="E34" s="4">
        <v>1830</v>
      </c>
      <c r="F34" s="1"/>
      <c r="G34" s="1"/>
      <c r="H34" s="1"/>
      <c r="I34" s="1"/>
      <c r="J34" s="1"/>
      <c r="K34" s="1"/>
      <c r="L34" s="1"/>
      <c r="M34" s="1"/>
      <c r="N34" s="1"/>
    </row>
    <row r="35" spans="1:14" ht="21.75" customHeight="1" x14ac:dyDescent="0.25">
      <c r="A35" s="4" t="s">
        <v>26</v>
      </c>
      <c r="B35" s="4">
        <f>SUBTOTAL(109,Tabelle2[1. Quart.])</f>
        <v>9108</v>
      </c>
      <c r="C35" s="4">
        <f>SUBTOTAL(109,Tabelle2[2. Quart.])</f>
        <v>8626</v>
      </c>
      <c r="D35" s="4">
        <f>SUBTOTAL(109,Tabelle2[3. Quart.])</f>
        <v>9519</v>
      </c>
      <c r="E35" s="4">
        <f>SUBTOTAL(109,Tabelle2[4. Quart.])</f>
        <v>9148</v>
      </c>
      <c r="F35" s="1"/>
      <c r="G35" s="1"/>
      <c r="H35" s="1"/>
      <c r="I35" s="1"/>
      <c r="J35" s="1"/>
      <c r="K35" s="1"/>
      <c r="L35" s="1"/>
      <c r="M35" s="1"/>
      <c r="N35" s="1"/>
    </row>
    <row r="36" spans="1:14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23.25" customHeight="1" x14ac:dyDescent="0.25">
      <c r="A40" s="8" t="s">
        <v>33</v>
      </c>
      <c r="B40" s="8"/>
      <c r="C40" s="8"/>
      <c r="D40" s="8"/>
      <c r="E40" s="8"/>
      <c r="F40" s="1"/>
      <c r="G40" s="1"/>
      <c r="H40" s="1"/>
      <c r="I40" s="1"/>
      <c r="J40" s="1"/>
      <c r="K40" s="1"/>
      <c r="L40" s="1"/>
      <c r="M40" s="1"/>
      <c r="N40" s="1"/>
    </row>
    <row r="41" spans="1:14" ht="23.25" customHeight="1" x14ac:dyDescent="0.25">
      <c r="A41" s="1"/>
      <c r="B41" s="1"/>
      <c r="C41" s="1"/>
      <c r="D41" s="1"/>
      <c r="E41" s="1"/>
    </row>
    <row r="42" spans="1:14" ht="23.25" customHeight="1" x14ac:dyDescent="0.25">
      <c r="A42" s="6" t="s">
        <v>1</v>
      </c>
      <c r="B42" s="5" t="s">
        <v>28</v>
      </c>
      <c r="C42" s="5" t="s">
        <v>29</v>
      </c>
      <c r="D42" s="5" t="s">
        <v>30</v>
      </c>
      <c r="E42" s="5" t="s">
        <v>31</v>
      </c>
    </row>
    <row r="43" spans="1:14" ht="23.25" customHeight="1" x14ac:dyDescent="0.25">
      <c r="A43" s="4" t="s">
        <v>14</v>
      </c>
      <c r="B43" s="4">
        <v>530</v>
      </c>
      <c r="C43" s="4">
        <v>560</v>
      </c>
      <c r="D43" s="4">
        <v>512</v>
      </c>
      <c r="E43" s="4">
        <v>505</v>
      </c>
    </row>
    <row r="44" spans="1:14" ht="23.25" customHeight="1" x14ac:dyDescent="0.25">
      <c r="A44" s="4" t="s">
        <v>15</v>
      </c>
      <c r="B44" s="4">
        <v>155</v>
      </c>
      <c r="C44" s="4">
        <v>189</v>
      </c>
      <c r="D44" s="4">
        <v>265</v>
      </c>
      <c r="E44" s="4">
        <v>423</v>
      </c>
    </row>
    <row r="45" spans="1:14" ht="23.25" customHeight="1" x14ac:dyDescent="0.25">
      <c r="A45" s="4" t="s">
        <v>16</v>
      </c>
      <c r="B45" s="4">
        <v>963</v>
      </c>
      <c r="C45" s="4">
        <v>745</v>
      </c>
      <c r="D45" s="4">
        <v>789</v>
      </c>
      <c r="E45" s="4">
        <v>712</v>
      </c>
    </row>
    <row r="46" spans="1:14" ht="23.25" customHeight="1" x14ac:dyDescent="0.25">
      <c r="A46" s="4" t="s">
        <v>17</v>
      </c>
      <c r="B46" s="4">
        <v>1200</v>
      </c>
      <c r="C46" s="4">
        <v>1047</v>
      </c>
      <c r="D46" s="4">
        <v>1145</v>
      </c>
      <c r="E46" s="4">
        <v>989</v>
      </c>
    </row>
    <row r="47" spans="1:14" ht="23.25" customHeight="1" x14ac:dyDescent="0.25">
      <c r="A47" s="4" t="s">
        <v>18</v>
      </c>
      <c r="B47" s="4">
        <v>578</v>
      </c>
      <c r="C47" s="4">
        <v>542</v>
      </c>
      <c r="D47" s="4">
        <v>469</v>
      </c>
      <c r="E47" s="4">
        <v>576</v>
      </c>
    </row>
    <row r="48" spans="1:14" ht="23.25" customHeight="1" x14ac:dyDescent="0.25">
      <c r="A48" s="4" t="s">
        <v>19</v>
      </c>
      <c r="B48" s="4">
        <v>1405</v>
      </c>
      <c r="C48" s="4">
        <v>1658</v>
      </c>
      <c r="D48" s="4">
        <v>1381</v>
      </c>
      <c r="E48" s="4">
        <v>1025</v>
      </c>
    </row>
    <row r="49" spans="1:5" ht="23.25" customHeight="1" x14ac:dyDescent="0.25">
      <c r="A49" s="4" t="s">
        <v>20</v>
      </c>
      <c r="B49" s="4">
        <v>523</v>
      </c>
      <c r="C49" s="4">
        <v>436</v>
      </c>
      <c r="D49" s="4">
        <v>589</v>
      </c>
      <c r="E49" s="4">
        <v>548</v>
      </c>
    </row>
    <row r="50" spans="1:5" ht="23.25" customHeight="1" x14ac:dyDescent="0.25">
      <c r="A50" s="4" t="s">
        <v>21</v>
      </c>
      <c r="B50" s="4">
        <v>1067</v>
      </c>
      <c r="C50" s="4">
        <v>941</v>
      </c>
      <c r="D50" s="4">
        <v>867</v>
      </c>
      <c r="E50" s="4">
        <v>955</v>
      </c>
    </row>
    <row r="51" spans="1:5" ht="23.25" customHeight="1" x14ac:dyDescent="0.25">
      <c r="A51" s="4" t="s">
        <v>22</v>
      </c>
      <c r="B51" s="4">
        <v>11</v>
      </c>
      <c r="C51" s="4">
        <v>19</v>
      </c>
      <c r="D51" s="4">
        <v>24</v>
      </c>
      <c r="E51" s="4">
        <v>13</v>
      </c>
    </row>
    <row r="52" spans="1:5" ht="23.25" customHeight="1" x14ac:dyDescent="0.25">
      <c r="A52" s="4" t="s">
        <v>23</v>
      </c>
      <c r="B52" s="4">
        <v>223</v>
      </c>
      <c r="C52" s="4">
        <v>268</v>
      </c>
      <c r="D52" s="4">
        <v>310</v>
      </c>
      <c r="E52" s="4">
        <v>266</v>
      </c>
    </row>
    <row r="53" spans="1:5" ht="23.25" customHeight="1" x14ac:dyDescent="0.25">
      <c r="A53" s="4" t="s">
        <v>24</v>
      </c>
      <c r="B53" s="4">
        <v>432</v>
      </c>
      <c r="C53" s="4">
        <v>401</v>
      </c>
      <c r="D53" s="4">
        <v>398</v>
      </c>
      <c r="E53" s="4">
        <v>478</v>
      </c>
    </row>
    <row r="54" spans="1:5" ht="23.25" customHeight="1" x14ac:dyDescent="0.25">
      <c r="A54" s="4" t="s">
        <v>25</v>
      </c>
      <c r="B54" s="4">
        <v>1689</v>
      </c>
      <c r="C54" s="4">
        <v>1756</v>
      </c>
      <c r="D54" s="4">
        <v>1823</v>
      </c>
      <c r="E54" s="4">
        <v>1770</v>
      </c>
    </row>
    <row r="55" spans="1:5" ht="23.25" customHeight="1" x14ac:dyDescent="0.25">
      <c r="A55" s="4" t="s">
        <v>26</v>
      </c>
      <c r="B55" s="4">
        <f>SUBTOTAL(109,Tabelle28[1. Quart.])</f>
        <v>8776</v>
      </c>
      <c r="C55" s="4">
        <f>SUBTOTAL(109,Tabelle28[2. Quart.])</f>
        <v>8562</v>
      </c>
      <c r="D55" s="4">
        <f>SUBTOTAL(109,Tabelle28[3. Quart.])</f>
        <v>8572</v>
      </c>
      <c r="E55" s="4">
        <f>SUBTOTAL(109,Tabelle28[4. Quart.])</f>
        <v>8260</v>
      </c>
    </row>
  </sheetData>
  <mergeCells count="3">
    <mergeCell ref="A1:M1"/>
    <mergeCell ref="A20:E20"/>
    <mergeCell ref="A40:E40"/>
  </mergeCells>
  <pageMargins left="0.70866141732283472" right="0.70866141732283472" top="0.78740157480314965" bottom="0.78740157480314965" header="0.31496062992125984" footer="0.31496062992125984"/>
  <pageSetup paperSize="9" fitToHeight="0" orientation="portrait" horizontalDpi="4294967293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Autoverkauf Übersicht</vt:lpstr>
      <vt:lpstr>'Autoverkauf Übersicht'!Drucktitel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cp:lastPrinted>2013-03-12T13:17:29Z</cp:lastPrinted>
  <dcterms:created xsi:type="dcterms:W3CDTF">2010-04-13T16:04:13Z</dcterms:created>
  <dcterms:modified xsi:type="dcterms:W3CDTF">2015-10-01T12:36:22Z</dcterms:modified>
</cp:coreProperties>
</file>